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266"/>
  </bookViews>
  <sheets>
    <sheet name="Sheet1" sheetId="1" r:id="rId1"/>
    <sheet name="Sheet2" sheetId="2" r:id="rId2"/>
    <sheet name="Sheet3" sheetId="3" r:id="rId3"/>
  </sheets>
  <definedNames>
    <definedName name="Excel_BuiltIn_Print_Titles_1_1">Sheet1!$A$1:$IT$3</definedName>
    <definedName name="_xlnm.Print_Titles" localSheetId="0">Sheet1!$1:$3</definedName>
  </definedNames>
  <calcPr calcId="145621" fullCalcOnLoad="1"/>
</workbook>
</file>

<file path=xl/calcChain.xml><?xml version="1.0" encoding="utf-8"?>
<calcChain xmlns="http://schemas.openxmlformats.org/spreadsheetml/2006/main">
  <c r="J4" i="1" l="1"/>
  <c r="K4" i="1"/>
  <c r="N4" i="1"/>
  <c r="O4" i="1"/>
  <c r="P4" i="1"/>
  <c r="Q4" i="1"/>
  <c r="M4" i="1"/>
  <c r="R4" i="1"/>
  <c r="M5" i="1"/>
  <c r="L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M6" i="1"/>
  <c r="L6" i="1"/>
  <c r="L7" i="1"/>
  <c r="M7" i="1"/>
  <c r="M8" i="1"/>
  <c r="L8" i="1"/>
  <c r="L9" i="1"/>
  <c r="M9" i="1"/>
  <c r="M10" i="1"/>
  <c r="L10" i="1"/>
  <c r="L11" i="1"/>
  <c r="M11" i="1"/>
  <c r="M12" i="1"/>
  <c r="L12" i="1"/>
  <c r="L13" i="1"/>
  <c r="M13" i="1"/>
  <c r="M14" i="1"/>
  <c r="L14" i="1"/>
  <c r="L15" i="1"/>
  <c r="M15" i="1"/>
  <c r="M16" i="1"/>
  <c r="L16" i="1"/>
  <c r="L17" i="1"/>
  <c r="M17" i="1"/>
  <c r="M18" i="1"/>
  <c r="L18" i="1"/>
  <c r="L19" i="1"/>
  <c r="M19" i="1"/>
  <c r="M20" i="1"/>
  <c r="L20" i="1"/>
  <c r="L21" i="1"/>
  <c r="M21" i="1"/>
  <c r="M22" i="1"/>
  <c r="L22" i="1"/>
  <c r="L23" i="1"/>
  <c r="M23" i="1"/>
  <c r="M24" i="1"/>
  <c r="L24" i="1"/>
  <c r="L25" i="1"/>
  <c r="M25" i="1"/>
  <c r="M26" i="1"/>
  <c r="L26" i="1"/>
  <c r="L27" i="1"/>
  <c r="M27" i="1"/>
  <c r="M28" i="1"/>
  <c r="L28" i="1"/>
  <c r="L29" i="1"/>
  <c r="M29" i="1"/>
  <c r="M30" i="1"/>
  <c r="L30" i="1"/>
  <c r="L31" i="1"/>
  <c r="M31" i="1"/>
  <c r="M32" i="1"/>
  <c r="L32" i="1"/>
  <c r="L33" i="1"/>
  <c r="M33" i="1"/>
  <c r="M34" i="1"/>
  <c r="L34" i="1"/>
  <c r="L35" i="1"/>
  <c r="M35" i="1"/>
  <c r="M36" i="1"/>
  <c r="L36" i="1"/>
  <c r="L37" i="1"/>
  <c r="M37" i="1"/>
  <c r="L38" i="1"/>
  <c r="L39" i="1"/>
  <c r="L40" i="1"/>
  <c r="L43" i="1"/>
  <c r="L44" i="1"/>
  <c r="L45" i="1"/>
  <c r="L4" i="1"/>
</calcChain>
</file>

<file path=xl/sharedStrings.xml><?xml version="1.0" encoding="utf-8"?>
<sst xmlns="http://schemas.openxmlformats.org/spreadsheetml/2006/main" count="141" uniqueCount="118">
  <si>
    <t>Eil. Nr.</t>
  </si>
  <si>
    <t>Metai</t>
  </si>
  <si>
    <t>Įplaukų suma</t>
  </si>
  <si>
    <t>Konkurso data /Atliekų kiekis</t>
  </si>
  <si>
    <t>Sutar-ties pasira-šymo data</t>
  </si>
  <si>
    <t>Sutar-ties galio-jimo data</t>
  </si>
  <si>
    <t>Sutarties įvykdymas</t>
  </si>
  <si>
    <t>Sutarties vykdytojas (konkurso dalyvis)</t>
  </si>
  <si>
    <t>Pirkimo/ sutarties  objektas</t>
  </si>
  <si>
    <t>Vyksta konkursai</t>
  </si>
  <si>
    <t>Pasirašytų sutarčių vertė, Lt</t>
  </si>
  <si>
    <r>
      <t xml:space="preserve">Likutis </t>
    </r>
    <r>
      <rPr>
        <b/>
        <sz val="10"/>
        <rFont val="Arial"/>
        <family val="2"/>
        <charset val="186"/>
      </rPr>
      <t>(neišmokėtos lėšos pagal konkursus ir pasirašytas sutartis, Lt)</t>
    </r>
  </si>
  <si>
    <t>Faktiškai išmokėtos lėšos, Lt</t>
  </si>
  <si>
    <t>Planuojamos 2009 m. išmokėti lėšos</t>
  </si>
  <si>
    <t>Iš viso</t>
  </si>
  <si>
    <t>2005 m.</t>
  </si>
  <si>
    <t>2006 m.</t>
  </si>
  <si>
    <t>2007 m.</t>
  </si>
  <si>
    <t>2008 m.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</si>
  <si>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</si>
  <si>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</si>
  <si>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</si>
  <si>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</si>
  <si>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</si>
  <si>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</si>
  <si>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</si>
  <si>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</si>
  <si>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</si>
  <si>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</si>
  <si>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              (K-M)</t>
  </si>
  <si>
    <t>M (O+P+S+T+U)</t>
  </si>
  <si>
    <t>O</t>
  </si>
  <si>
    <t>P</t>
  </si>
  <si>
    <t>S</t>
  </si>
  <si>
    <t>T</t>
  </si>
  <si>
    <t>R</t>
  </si>
  <si>
    <t>Įvykdyta</t>
  </si>
  <si>
    <t>VšĮ „Problemų sprendimo centras“ (1 pratęsimas)</t>
  </si>
  <si>
    <t xml:space="preserve">Mokesčio mokėtojų mokymai </t>
  </si>
  <si>
    <t>UAB „Virginijaus studija“</t>
  </si>
  <si>
    <t>TV ir radijo laidų ciklo GPAT tematika sukūrimo, parengimo transliuoti ir transliavimo paslauga</t>
  </si>
  <si>
    <t>VšĮ „Energijos taupymo priemonės“</t>
  </si>
  <si>
    <t>Televizijos programos gaminių ir pakuotės atliekų tvarkymo tematika sukūrimo, jos parengimo transliuoti paslaugų, jau parengtų programų transliavimo TV eteryje laiko pirkimas</t>
  </si>
  <si>
    <t>UAB „RSV projektai“</t>
  </si>
  <si>
    <t>Visuomenės švietimo ir informavimo projektų apie GPAT Klaipėdos apskrityje paslaugų pirkimas</t>
  </si>
  <si>
    <t>UAB „ID4“</t>
  </si>
  <si>
    <t>Informacinės kampanijos atliekų rūšiavimo ir perdirbimo klausimais „Jaunimo info linija“ parengimo ir pravedimo paslauga</t>
  </si>
  <si>
    <t>VšĮ „Šiauliai plius“</t>
  </si>
  <si>
    <t>Visuomenės švietimo ir informavimo projektų apie GPAT Šiaulių apskrities paslaugų – videoklipų sukūrimo ir transliavimo – pirkimas</t>
  </si>
  <si>
    <t>VšĮ „Vizualinių komunikacijų studija“</t>
  </si>
  <si>
    <t>Visuomenės švietimo ir informavimo projektų apie GPAT Panevėžio apskrityje paslaugų – informacinio švietimo videofilmų apie atliekų rūšiavimą ir atliekų grupių surinkimo vietas parengimo ir transliavimo – pirkimas</t>
  </si>
  <si>
    <t>UAB „Amalkeros leidyba“</t>
  </si>
  <si>
    <t>Visuomenės švietimo ir informavimo projektų apie GPAT Panevėžio apskrityje paslaugų – spausdintos informacinės-švietimo medžiagos apie atliekų rūšiavimą ir atliekų grupių surinkimo vietas parengimo ir transliavimo - pirkimas</t>
  </si>
  <si>
    <t>UAB „Telemanija“</t>
  </si>
  <si>
    <t>Visuomenės švietimo ir informavimo projektų apie GPAT Marijampolės apskrityje paslaugų pirkimas</t>
  </si>
  <si>
    <t>200 t</t>
  </si>
  <si>
    <t>Pasinaudota garantija</t>
  </si>
  <si>
    <t>UAB „Vienituras“ („Ecoservice“)</t>
  </si>
  <si>
    <t>Metalinės pakuotės atliekų surinkimo iš komunalinių atliekų srauto ir paruošimo perdirbimui paslaugos</t>
  </si>
  <si>
    <t>175 t</t>
  </si>
  <si>
    <t>Įvykdyta (2008-09-01)</t>
  </si>
  <si>
    <t>UAB „Vienituras“ („Ecoservice“) (du pratęsimai)</t>
  </si>
  <si>
    <t>Plastikinės pakuotės atliekų surinkimo iš komunalinių atliekų srauto paslaugos</t>
  </si>
  <si>
    <t>1250 t</t>
  </si>
  <si>
    <t>UAB „Dzūtra“ (du termino pratęsimai)</t>
  </si>
  <si>
    <t>Stiklinės pakuotės atliekų surinkimo iš komunalinių atliekų srauto ir paruošimo perdirbimui paslaugos</t>
  </si>
  <si>
    <t>800 t</t>
  </si>
  <si>
    <t>Įvykdyta (2008-06-16)</t>
  </si>
  <si>
    <t>UAB „Ecoservice“ (du termino pratęsimai)</t>
  </si>
  <si>
    <t>900 t</t>
  </si>
  <si>
    <t>UAB „Dzūtra“ (1 termino pratęsimas)</t>
  </si>
  <si>
    <t>Popierinės (kartoninės) pakuotės atliekų surinkimo iš komunalinių atliekų srauto ir paruošimo perdirbimui paslaugos</t>
  </si>
  <si>
    <t>4000 t</t>
  </si>
  <si>
    <t>Nutraukta</t>
  </si>
  <si>
    <t>AB „Akmenės cementas“ (termino pratęsimas)</t>
  </si>
  <si>
    <t>Padangų atliekų surinkimo ir panaudojimo energijai gauti sąnaudų dalinis kompensavimas</t>
  </si>
  <si>
    <t>1874 vnt.</t>
  </si>
  <si>
    <t>Įvykdyta, paskaičiuoti delspinigiai</t>
  </si>
  <si>
    <t>UAB „Strefa"</t>
  </si>
  <si>
    <t>Antrinių žaliavų surinkimo konteinerių (varpo formos) pirkimas</t>
  </si>
  <si>
    <t>390 vnt.</t>
  </si>
  <si>
    <t>UAB „Strefa" (pratęsimas)</t>
  </si>
  <si>
    <t>6200 vnt.</t>
  </si>
  <si>
    <t>konteineriai varpai 45 sav</t>
  </si>
  <si>
    <t>25 t</t>
  </si>
  <si>
    <t>UAB „Žalvaris“</t>
  </si>
  <si>
    <t>galvaninių elementų surinkimo ir perdirbimo paslaugų pirkimas</t>
  </si>
  <si>
    <t>VšĮ „Problemų sprendimo centras“ (2 pratęsimas)</t>
  </si>
  <si>
    <t>UAB „J&amp;G produkcija“</t>
  </si>
  <si>
    <t>TV laida apie gamtą ir ekologiją</t>
  </si>
  <si>
    <t>09-09-31</t>
  </si>
  <si>
    <t>TV laidų GPAT tematika sukūrimo, parengimo transliuoti ir transliavimo TV eteryje laiko pirkimas</t>
  </si>
  <si>
    <t>UAB „Ekonominės veiklos plėtros agentūra“</t>
  </si>
  <si>
    <t>Visuomenės švietimo ir informavimo projektų apie GPAT Šiaulių apskrities paslaugų – plakatų ir lipdukų gamybos – pirkimas</t>
  </si>
  <si>
    <t>VšĮ „Problemų sprendimo centras“</t>
  </si>
  <si>
    <t>Visuomenės švietimo ir informavimo projektų apie GPAT Tauragės apskrityje paslaugų pirkimas</t>
  </si>
  <si>
    <t>Visuomenės švietimo ir informavimo projektų apie GPAT Telšių apskrityje paslaugų pirkimas</t>
  </si>
  <si>
    <t>TV laidų GPAT tematika sukūrimo, parengimo transliuoti ir transliavimo nacionalinės TV eteryje laiko pirkimas</t>
  </si>
  <si>
    <t>VšĮ „Utenos darbo rinkos mokymo centras“</t>
  </si>
  <si>
    <t>Visuomenės švietimo ir informavimo projektų apie GPAT Utenos apskrityje paslaugų pirkimas</t>
  </si>
  <si>
    <t>Gamtos tyrimų ir ekologinio švietimo stotis</t>
  </si>
  <si>
    <t>Visuomenės švietimo ir informavimo projektų apie GPAT Alytaus apskrityje paslaugų pirkimas</t>
  </si>
  <si>
    <t>UAB „Acta Publica“</t>
  </si>
  <si>
    <t>Visuomenės švietimo ir informavimo projektų apie GPAT Vilniaus apskrityje paslaugų pirkimas</t>
  </si>
  <si>
    <t>VšĮ „Vizualinių komunikacijų centras</t>
  </si>
  <si>
    <t>Visuomenės švietimo ir informavimo projektų apie GPAT Šiaulių apskrityje paslaugų pirkimas</t>
  </si>
  <si>
    <t>VšĮ Kauno regiono plėtros agentūra</t>
  </si>
  <si>
    <t>Visuomenės švietimo ir informavimo projektų apie GPAT Kauno apskrityje paslaugų pirkimas</t>
  </si>
  <si>
    <t>Visuomenės švietimo ir informavimo projektų apie GPAT Utenos apskrityje paslaugų pirkimas-reklamos atributika</t>
  </si>
  <si>
    <t>konteineriai varpai-vyksta konkursas</t>
  </si>
  <si>
    <t>UAB „Avenire“</t>
  </si>
  <si>
    <t>Geriausio projekto konkurso, pasirinkto konkurso būdu, įgyvendinimas nesklebiamų derybų būdu</t>
  </si>
  <si>
    <t>Antrinių žaliavų surinkimo požeminiai konteineriai Druskininkų savivaldybei</t>
  </si>
  <si>
    <t>Rezervuota konkursams</t>
  </si>
  <si>
    <t>Rezervuota visuomenės informavimo priemonėms pirkti (ne dėl visų vyksta konkursai)</t>
  </si>
  <si>
    <t>100 t</t>
  </si>
  <si>
    <t>2000 t</t>
  </si>
  <si>
    <t>stambiagabaričių padangų atliekų surinkimo ir sutvarkymo pirkimas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</si>
</sst>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\-#,##0.00"/>
    <numFmt numFmtId="165" formatCode="yy/mm/dd"/>
    <numFmt numFmtId="166" formatCode="#,###.00"/>
    <numFmt numFmtId="167" formatCode="#,##0;\-#,##0"/>
    <numFmt numFmtId="168" formatCode="#,##0.00&quot; Lt&quot;;\-#,##0.00&quot; Lt&quot;"/>
    <numFmt numFmtId="169" formatCode="#,###"/>
  </numFmts>
  <fonts count="15" x14ac:knownFonts="1"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i/>
      <sz val="10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47"/>
        <bgColor indexed="22"/>
      </patternFill>
    </fill>
    <fill>
      <patternFill patternType="solid">
        <fgColor indexed="12"/>
        <bgColor indexed="3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ont="1" applyBorder="1" applyAlignment="1">
      <alignment wrapText="1"/>
    </xf>
    <xf numFmtId="164" fontId="0" fillId="0" borderId="0" xfId="0" applyNumberFormat="1" applyFont="1" applyBorder="1" applyAlignment="1">
      <alignment horizontal="right" wrapText="1"/>
    </xf>
    <xf numFmtId="165" fontId="0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166" fontId="0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/>
    <xf numFmtId="166" fontId="3" fillId="2" borderId="1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6" fontId="4" fillId="3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167" fontId="6" fillId="0" borderId="3" xfId="0" applyNumberFormat="1" applyFont="1" applyBorder="1" applyAlignment="1">
      <alignment horizontal="right" vertic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8" fontId="5" fillId="5" borderId="3" xfId="0" applyNumberFormat="1" applyFont="1" applyFill="1" applyBorder="1" applyAlignment="1">
      <alignment horizontal="left" vertical="center"/>
    </xf>
    <xf numFmtId="169" fontId="3" fillId="5" borderId="3" xfId="0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 vertical="center" wrapText="1"/>
    </xf>
    <xf numFmtId="166" fontId="5" fillId="5" borderId="3" xfId="0" applyNumberFormat="1" applyFont="1" applyFill="1" applyBorder="1" applyAlignment="1">
      <alignment horizontal="righ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0" fillId="3" borderId="3" xfId="0" applyNumberFormat="1" applyFont="1" applyFill="1" applyBorder="1" applyAlignment="1">
      <alignment horizontal="right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5" fontId="9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66" fontId="8" fillId="3" borderId="3" xfId="0" applyNumberFormat="1" applyFont="1" applyFill="1" applyBorder="1" applyAlignment="1">
      <alignment horizontal="right" vertical="center" wrapText="1"/>
    </xf>
    <xf numFmtId="4" fontId="0" fillId="3" borderId="3" xfId="0" applyNumberFormat="1" applyFont="1" applyFill="1" applyBorder="1" applyAlignment="1">
      <alignment horizontal="right" vertical="center" wrapText="1"/>
    </xf>
    <xf numFmtId="166" fontId="8" fillId="3" borderId="3" xfId="0" applyNumberFormat="1" applyFont="1" applyFill="1" applyBorder="1" applyAlignment="1">
      <alignment horizontal="right" vertical="center"/>
    </xf>
    <xf numFmtId="0" fontId="0" fillId="3" borderId="3" xfId="0" applyFont="1" applyFill="1" applyBorder="1"/>
    <xf numFmtId="0" fontId="0" fillId="3" borderId="3" xfId="0" applyFont="1" applyFill="1" applyBorder="1" applyAlignment="1">
      <alignment horizontal="center" vertical="center" wrapText="1"/>
    </xf>
    <xf numFmtId="165" fontId="0" fillId="3" borderId="3" xfId="0" applyNumberFormat="1" applyFont="1" applyFill="1" applyBorder="1" applyAlignment="1">
      <alignment wrapText="1"/>
    </xf>
    <xf numFmtId="165" fontId="11" fillId="3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4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right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6" fontId="9" fillId="0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0" fillId="0" borderId="3" xfId="0" applyBorder="1"/>
    <xf numFmtId="166" fontId="8" fillId="0" borderId="3" xfId="0" applyNumberFormat="1" applyFont="1" applyFill="1" applyBorder="1" applyAlignment="1">
      <alignment horizontal="right" vertical="center" wrapText="1"/>
    </xf>
    <xf numFmtId="166" fontId="8" fillId="4" borderId="3" xfId="0" applyNumberFormat="1" applyFont="1" applyFill="1" applyBorder="1" applyAlignment="1">
      <alignment horizontal="right" vertical="center" wrapText="1"/>
    </xf>
    <xf numFmtId="4" fontId="0" fillId="4" borderId="3" xfId="0" applyNumberFormat="1" applyFont="1" applyFill="1" applyBorder="1" applyAlignment="1">
      <alignment horizontal="right" vertical="center" wrapText="1"/>
    </xf>
    <xf numFmtId="166" fontId="8" fillId="0" borderId="3" xfId="0" applyNumberFormat="1" applyFont="1" applyFill="1" applyBorder="1" applyAlignment="1">
      <alignment horizontal="right" vertical="center"/>
    </xf>
    <xf numFmtId="166" fontId="8" fillId="4" borderId="3" xfId="0" applyNumberFormat="1" applyFont="1" applyFill="1" applyBorder="1" applyAlignment="1">
      <alignment horizontal="right" vertical="center"/>
    </xf>
    <xf numFmtId="0" fontId="0" fillId="4" borderId="3" xfId="0" applyFont="1" applyFill="1" applyBorder="1"/>
    <xf numFmtId="0" fontId="0" fillId="4" borderId="0" xfId="0" applyFont="1" applyFill="1" applyBorder="1"/>
    <xf numFmtId="0" fontId="0" fillId="4" borderId="0" xfId="0" applyFill="1"/>
    <xf numFmtId="0" fontId="8" fillId="0" borderId="3" xfId="0" applyFont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5" fontId="8" fillId="4" borderId="3" xfId="0" applyNumberFormat="1" applyFont="1" applyFill="1" applyBorder="1" applyAlignment="1">
      <alignment horizontal="center" vertical="center" wrapText="1"/>
    </xf>
    <xf numFmtId="166" fontId="13" fillId="0" borderId="3" xfId="0" applyNumberFormat="1" applyFont="1" applyFill="1" applyBorder="1" applyAlignment="1">
      <alignment horizontal="right" vertical="center" wrapText="1"/>
    </xf>
    <xf numFmtId="165" fontId="9" fillId="4" borderId="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/>
    </xf>
    <xf numFmtId="164" fontId="0" fillId="4" borderId="3" xfId="0" applyNumberFormat="1" applyFont="1" applyFill="1" applyBorder="1" applyAlignment="1">
      <alignment horizontal="right" wrapText="1"/>
    </xf>
    <xf numFmtId="0" fontId="0" fillId="4" borderId="3" xfId="0" applyFont="1" applyFill="1" applyBorder="1" applyAlignment="1">
      <alignment horizontal="center" vertical="center" wrapText="1"/>
    </xf>
    <xf numFmtId="167" fontId="8" fillId="4" borderId="3" xfId="0" applyNumberFormat="1" applyFont="1" applyFill="1" applyBorder="1" applyAlignment="1">
      <alignment horizontal="right" vertical="center" wrapText="1"/>
    </xf>
    <xf numFmtId="4" fontId="0" fillId="4" borderId="3" xfId="0" applyNumberFormat="1" applyFill="1" applyBorder="1" applyAlignment="1">
      <alignment horizontal="right" vertical="center" wrapText="1"/>
    </xf>
    <xf numFmtId="167" fontId="8" fillId="4" borderId="3" xfId="0" applyNumberFormat="1" applyFont="1" applyFill="1" applyBorder="1" applyAlignment="1">
      <alignment vertical="top" wrapText="1"/>
    </xf>
    <xf numFmtId="0" fontId="0" fillId="4" borderId="3" xfId="0" applyFill="1" applyBorder="1"/>
    <xf numFmtId="166" fontId="0" fillId="4" borderId="3" xfId="0" applyNumberFormat="1" applyFont="1" applyFill="1" applyBorder="1" applyAlignment="1">
      <alignment horizontal="right" vertical="center" wrapText="1"/>
    </xf>
    <xf numFmtId="0" fontId="0" fillId="4" borderId="0" xfId="0" applyFont="1" applyFill="1" applyBorder="1" applyAlignment="1">
      <alignment horizontal="left" vertical="center"/>
    </xf>
    <xf numFmtId="167" fontId="8" fillId="3" borderId="3" xfId="0" applyNumberFormat="1" applyFont="1" applyFill="1" applyBorder="1" applyAlignment="1">
      <alignment vertical="top" wrapText="1"/>
    </xf>
    <xf numFmtId="166" fontId="10" fillId="3" borderId="3" xfId="0" applyNumberFormat="1" applyFont="1" applyFill="1" applyBorder="1" applyAlignment="1">
      <alignment horizontal="left" wrapText="1"/>
    </xf>
    <xf numFmtId="4" fontId="0" fillId="3" borderId="3" xfId="0" applyNumberFormat="1" applyFill="1" applyBorder="1" applyAlignment="1">
      <alignment horizontal="right" vertical="center"/>
    </xf>
    <xf numFmtId="167" fontId="8" fillId="3" borderId="3" xfId="0" applyNumberFormat="1" applyFont="1" applyFill="1" applyBorder="1" applyAlignment="1">
      <alignment horizontal="right" vertical="center" wrapText="1"/>
    </xf>
    <xf numFmtId="0" fontId="0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167" fontId="8" fillId="6" borderId="3" xfId="0" applyNumberFormat="1" applyFont="1" applyFill="1" applyBorder="1" applyAlignment="1">
      <alignment vertical="top" wrapText="1"/>
    </xf>
    <xf numFmtId="165" fontId="8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166" fontId="8" fillId="6" borderId="3" xfId="0" applyNumberFormat="1" applyFont="1" applyFill="1" applyBorder="1" applyAlignment="1">
      <alignment horizontal="right" vertical="center" wrapText="1"/>
    </xf>
    <xf numFmtId="166" fontId="0" fillId="6" borderId="3" xfId="0" applyNumberFormat="1" applyFont="1" applyFill="1" applyBorder="1" applyAlignment="1">
      <alignment horizontal="right" vertical="center" wrapText="1"/>
    </xf>
    <xf numFmtId="166" fontId="13" fillId="6" borderId="3" xfId="0" applyNumberFormat="1" applyFont="1" applyFill="1" applyBorder="1" applyAlignment="1">
      <alignment horizontal="right" vertical="center" wrapText="1"/>
    </xf>
    <xf numFmtId="166" fontId="8" fillId="6" borderId="3" xfId="0" applyNumberFormat="1" applyFont="1" applyFill="1" applyBorder="1" applyAlignment="1">
      <alignment horizontal="right" vertical="center"/>
    </xf>
    <xf numFmtId="165" fontId="11" fillId="6" borderId="3" xfId="0" applyNumberFormat="1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7" fontId="14" fillId="6" borderId="3" xfId="0" applyNumberFormat="1" applyFont="1" applyFill="1" applyBorder="1" applyAlignment="1">
      <alignment vertical="top" wrapText="1"/>
    </xf>
    <xf numFmtId="4" fontId="8" fillId="6" borderId="3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 vertical="center" wrapText="1"/>
    </xf>
    <xf numFmtId="164" fontId="0" fillId="4" borderId="0" xfId="0" applyNumberFormat="1" applyFont="1" applyFill="1" applyBorder="1" applyAlignment="1">
      <alignment horizontal="right" wrapText="1"/>
    </xf>
    <xf numFmtId="165" fontId="8" fillId="4" borderId="0" xfId="0" applyNumberFormat="1" applyFont="1" applyFill="1" applyBorder="1" applyAlignment="1">
      <alignment horizontal="center" vertical="center" wrapText="1"/>
    </xf>
    <xf numFmtId="165" fontId="11" fillId="4" borderId="0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166" fontId="8" fillId="4" borderId="0" xfId="0" applyNumberFormat="1" applyFont="1" applyFill="1" applyBorder="1" applyAlignment="1">
      <alignment horizontal="right" vertical="center"/>
    </xf>
    <xf numFmtId="166" fontId="8" fillId="4" borderId="0" xfId="0" applyNumberFormat="1" applyFont="1" applyFill="1" applyBorder="1" applyAlignment="1">
      <alignment horizontal="right" vertical="center" wrapText="1"/>
    </xf>
    <xf numFmtId="166" fontId="0" fillId="4" borderId="0" xfId="0" applyNumberFormat="1" applyFont="1" applyFill="1" applyBorder="1" applyAlignment="1">
      <alignment horizontal="right" vertical="center" wrapText="1"/>
    </xf>
    <xf numFmtId="4" fontId="8" fillId="4" borderId="0" xfId="0" applyNumberFormat="1" applyFont="1" applyFill="1" applyBorder="1" applyAlignment="1">
      <alignment horizontal="right" vertical="center"/>
    </xf>
    <xf numFmtId="0" fontId="0" fillId="7" borderId="3" xfId="0" applyFont="1" applyFill="1" applyBorder="1" applyAlignment="1">
      <alignment wrapText="1"/>
    </xf>
    <xf numFmtId="167" fontId="8" fillId="7" borderId="3" xfId="0" applyNumberFormat="1" applyFont="1" applyFill="1" applyBorder="1" applyAlignment="1">
      <alignment vertical="top" wrapText="1"/>
    </xf>
    <xf numFmtId="165" fontId="0" fillId="7" borderId="3" xfId="0" applyNumberFormat="1" applyFont="1" applyFill="1" applyBorder="1" applyAlignment="1">
      <alignment wrapText="1"/>
    </xf>
    <xf numFmtId="165" fontId="8" fillId="7" borderId="3" xfId="0" applyNumberFormat="1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166" fontId="0" fillId="7" borderId="3" xfId="0" applyNumberFormat="1" applyFont="1" applyFill="1" applyBorder="1" applyAlignment="1">
      <alignment horizontal="right" vertical="center" wrapText="1"/>
    </xf>
    <xf numFmtId="166" fontId="0" fillId="7" borderId="3" xfId="0" applyNumberFormat="1" applyFont="1" applyFill="1" applyBorder="1" applyAlignment="1">
      <alignment horizontal="right" vertical="center"/>
    </xf>
    <xf numFmtId="0" fontId="8" fillId="7" borderId="3" xfId="0" applyFont="1" applyFill="1" applyBorder="1" applyAlignment="1">
      <alignment horizontal="right"/>
    </xf>
    <xf numFmtId="167" fontId="8" fillId="6" borderId="3" xfId="0" applyNumberFormat="1" applyFont="1" applyFill="1" applyBorder="1" applyAlignment="1">
      <alignment horizontal="right" vertical="center" wrapText="1"/>
    </xf>
    <xf numFmtId="4" fontId="0" fillId="6" borderId="3" xfId="0" applyNumberFormat="1" applyFill="1" applyBorder="1" applyAlignment="1">
      <alignment vertical="center"/>
    </xf>
    <xf numFmtId="164" fontId="0" fillId="6" borderId="3" xfId="0" applyNumberFormat="1" applyFont="1" applyFill="1" applyBorder="1" applyAlignment="1">
      <alignment horizontal="right" wrapText="1"/>
    </xf>
    <xf numFmtId="0" fontId="8" fillId="6" borderId="3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4" fillId="0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tabSelected="1" topLeftCell="J1" workbookViewId="0">
      <pane ySplit="2" topLeftCell="A3" activePane="bottomLeft" state="frozen"/>
      <selection activeCell="J1" sqref="J1"/>
      <selection pane="bottomLeft" activeCell="R4" sqref="R4"/>
    </sheetView>
  </sheetViews>
  <sheetFormatPr defaultRowHeight="12.75" x14ac:dyDescent="0.2"/>
  <cols>
    <col min="1" max="1" width="4.85546875" style="1" customWidth="1"/>
    <col min="2" max="2" width="6.28515625" style="1" customWidth="1"/>
    <col min="3" max="3" width="12.85546875" style="2" customWidth="1"/>
    <col min="4" max="4" width="13.7109375" style="3" customWidth="1"/>
    <col min="5" max="5" width="8.28515625" style="3" customWidth="1"/>
    <col min="6" max="6" width="7.85546875" style="3" customWidth="1"/>
    <col min="7" max="7" width="10.42578125" style="3" customWidth="1"/>
    <col min="8" max="8" width="12.85546875" style="1" customWidth="1"/>
    <col min="9" max="9" width="17" style="4" customWidth="1"/>
    <col min="10" max="10" width="15.140625" style="4" customWidth="1"/>
    <col min="11" max="11" width="13" style="5" customWidth="1"/>
    <col min="12" max="12" width="13.5703125" style="5" customWidth="1"/>
    <col min="13" max="13" width="15" style="5" customWidth="1"/>
    <col min="14" max="16" width="13.5703125" style="5" customWidth="1"/>
    <col min="17" max="17" width="13.5703125" style="6" customWidth="1"/>
    <col min="18" max="18" width="13.7109375" style="6" customWidth="1"/>
    <col min="19" max="239" width="9" style="6" customWidth="1"/>
  </cols>
  <sheetData>
    <row r="1" spans="1:256" ht="15" customHeight="1" x14ac:dyDescent="0.2">
      <c r="A1" s="121" t="s">
        <v>0</v>
      </c>
      <c r="B1" s="118" t="s">
        <v>1</v>
      </c>
      <c r="C1" s="122" t="s">
        <v>2</v>
      </c>
      <c r="D1" s="119" t="s">
        <v>3</v>
      </c>
      <c r="E1" s="119" t="s">
        <v>4</v>
      </c>
      <c r="F1" s="119" t="s">
        <v>5</v>
      </c>
      <c r="G1" s="119" t="s">
        <v>6</v>
      </c>
      <c r="H1" s="118" t="s">
        <v>7</v>
      </c>
      <c r="I1" s="118" t="s">
        <v>8</v>
      </c>
      <c r="J1" s="118" t="s">
        <v>9</v>
      </c>
      <c r="K1" s="117" t="s">
        <v>10</v>
      </c>
      <c r="L1" s="120" t="s">
        <v>11</v>
      </c>
      <c r="M1" s="117" t="s">
        <v>12</v>
      </c>
      <c r="N1" s="117"/>
      <c r="O1" s="117"/>
      <c r="P1" s="117"/>
      <c r="Q1" s="117"/>
      <c r="R1" s="118" t="s">
        <v>13</v>
      </c>
    </row>
    <row r="2" spans="1:256" s="10" customFormat="1" ht="90.75" customHeight="1" x14ac:dyDescent="0.2">
      <c r="A2" s="121"/>
      <c r="B2" s="118"/>
      <c r="C2" s="122"/>
      <c r="D2" s="119"/>
      <c r="E2" s="119"/>
      <c r="F2" s="119"/>
      <c r="G2" s="119"/>
      <c r="H2" s="118"/>
      <c r="I2" s="118"/>
      <c r="J2" s="118"/>
      <c r="K2" s="117"/>
      <c r="L2" s="120"/>
      <c r="M2" s="8" t="s">
        <v>14</v>
      </c>
      <c r="N2" s="8" t="s">
        <v>15</v>
      </c>
      <c r="O2" s="8" t="s">
        <v>16</v>
      </c>
      <c r="P2" s="8" t="s">
        <v>17</v>
      </c>
      <c r="Q2" s="9" t="s">
        <v>18</v>
      </c>
      <c r="R2" s="118"/>
      <c r="IO2"/>
      <c r="IP2"/>
      <c r="IQ2"/>
      <c r="IR2"/>
      <c r="IS2"/>
      <c r="IT2"/>
      <c r="IU2"/>
      <c r="IV2"/>
    </row>
    <row r="3" spans="1:256" s="10" customFormat="1" ht="38.25" customHeight="1" x14ac:dyDescent="0.2">
      <c r="A3" s="11"/>
      <c r="B3" s="12" t="s">
        <v>19</v>
      </c>
      <c r="C3" s="13" t="s">
        <v>20</v>
      </c>
      <c r="D3" s="14" t="s">
        <v>21</v>
      </c>
      <c r="E3" s="14" t="s">
        <v>22</v>
      </c>
      <c r="F3" s="14" t="s">
        <v>23</v>
      </c>
      <c r="G3" s="14" t="s">
        <v>24</v>
      </c>
      <c r="H3" s="12" t="s">
        <v>25</v>
      </c>
      <c r="I3" s="15" t="s">
        <v>26</v>
      </c>
      <c r="J3" s="15" t="s">
        <v>27</v>
      </c>
      <c r="K3" s="7" t="s">
        <v>28</v>
      </c>
      <c r="L3" s="16" t="s">
        <v>29</v>
      </c>
      <c r="M3" s="7" t="s">
        <v>30</v>
      </c>
      <c r="N3" s="7" t="s">
        <v>31</v>
      </c>
      <c r="O3" s="7" t="s">
        <v>32</v>
      </c>
      <c r="P3" s="7" t="s">
        <v>33</v>
      </c>
      <c r="Q3" s="9" t="s">
        <v>34</v>
      </c>
      <c r="R3" s="17" t="s">
        <v>35</v>
      </c>
      <c r="IO3"/>
      <c r="IP3"/>
      <c r="IQ3"/>
      <c r="IR3"/>
      <c r="IS3"/>
      <c r="IT3"/>
      <c r="IU3"/>
      <c r="IV3"/>
    </row>
    <row r="4" spans="1:256" s="10" customFormat="1" ht="14.1" customHeight="1" x14ac:dyDescent="0.2">
      <c r="A4" s="18"/>
      <c r="B4" s="19">
        <v>2008</v>
      </c>
      <c r="C4" s="20">
        <v>18931900</v>
      </c>
      <c r="D4" s="21"/>
      <c r="E4" s="22"/>
      <c r="F4" s="22"/>
      <c r="G4" s="22"/>
      <c r="H4" s="23"/>
      <c r="I4" s="24"/>
      <c r="J4" s="25">
        <f>SUM(J5:J45)</f>
        <v>18568922.260000002</v>
      </c>
      <c r="K4" s="26">
        <f>SUM(K5:K45)</f>
        <v>16260169.290000001</v>
      </c>
      <c r="L4" s="26">
        <f t="shared" ref="L4:L23" si="0">K4-M4</f>
        <v>1671412.0899999999</v>
      </c>
      <c r="M4" s="27">
        <f t="shared" ref="M4:M37" si="1">SUM(N4:Q4)</f>
        <v>14588757.200000001</v>
      </c>
      <c r="N4" s="28">
        <f>SUM(N5:N45)</f>
        <v>12712.78</v>
      </c>
      <c r="O4" s="28">
        <f>SUM(O5:O45)</f>
        <v>17769</v>
      </c>
      <c r="P4" s="28">
        <f>SUM(P5:P45)</f>
        <v>2798308.2399999998</v>
      </c>
      <c r="Q4" s="28">
        <f>SUM(Q5:Q45)</f>
        <v>11759967.180000002</v>
      </c>
      <c r="R4" s="28">
        <f>SUM(R5:R45)</f>
        <v>20113330.509999998</v>
      </c>
      <c r="IO4"/>
      <c r="IP4"/>
      <c r="IQ4"/>
      <c r="IR4"/>
      <c r="IS4"/>
      <c r="IT4"/>
      <c r="IU4"/>
      <c r="IV4"/>
    </row>
    <row r="5" spans="1:256" ht="51" x14ac:dyDescent="0.2">
      <c r="A5" s="29">
        <v>1</v>
      </c>
      <c r="B5" s="30">
        <v>2007</v>
      </c>
      <c r="C5" s="31"/>
      <c r="D5" s="32"/>
      <c r="E5" s="32">
        <v>39279</v>
      </c>
      <c r="F5" s="32">
        <v>39813</v>
      </c>
      <c r="G5" s="33" t="s">
        <v>36</v>
      </c>
      <c r="H5" s="30" t="s">
        <v>37</v>
      </c>
      <c r="I5" s="34" t="s">
        <v>38</v>
      </c>
      <c r="J5" s="34"/>
      <c r="K5" s="35">
        <v>113485.6</v>
      </c>
      <c r="L5" s="35">
        <f t="shared" si="0"/>
        <v>0</v>
      </c>
      <c r="M5" s="36">
        <f t="shared" si="1"/>
        <v>113485.6</v>
      </c>
      <c r="N5" s="36"/>
      <c r="O5" s="36"/>
      <c r="P5" s="36"/>
      <c r="Q5" s="37">
        <v>113485.6</v>
      </c>
      <c r="R5" s="38"/>
    </row>
    <row r="6" spans="1:256" ht="56.25" x14ac:dyDescent="0.2">
      <c r="A6" s="29">
        <f t="shared" ref="A6:A40" si="2">A5+1</f>
        <v>2</v>
      </c>
      <c r="B6" s="39">
        <v>2008</v>
      </c>
      <c r="C6" s="31"/>
      <c r="D6" s="40"/>
      <c r="E6" s="32">
        <v>39605</v>
      </c>
      <c r="F6" s="32">
        <v>39701</v>
      </c>
      <c r="G6" s="41" t="s">
        <v>36</v>
      </c>
      <c r="H6" s="30" t="s">
        <v>39</v>
      </c>
      <c r="I6" s="42" t="s">
        <v>40</v>
      </c>
      <c r="J6" s="42"/>
      <c r="K6" s="35">
        <v>299440</v>
      </c>
      <c r="L6" s="35">
        <f t="shared" si="0"/>
        <v>0</v>
      </c>
      <c r="M6" s="36">
        <f t="shared" si="1"/>
        <v>299440</v>
      </c>
      <c r="N6" s="35"/>
      <c r="O6" s="35"/>
      <c r="P6" s="35"/>
      <c r="Q6" s="37">
        <v>299440</v>
      </c>
      <c r="R6" s="38"/>
    </row>
    <row r="7" spans="1:256" ht="101.25" x14ac:dyDescent="0.2">
      <c r="A7" s="29">
        <f t="shared" si="2"/>
        <v>3</v>
      </c>
      <c r="B7" s="39">
        <v>2008</v>
      </c>
      <c r="C7" s="31"/>
      <c r="D7" s="32">
        <v>39323</v>
      </c>
      <c r="E7" s="32">
        <v>39342</v>
      </c>
      <c r="F7" s="32">
        <v>39708</v>
      </c>
      <c r="G7" s="41" t="s">
        <v>36</v>
      </c>
      <c r="H7" s="30" t="s">
        <v>41</v>
      </c>
      <c r="I7" s="42" t="s">
        <v>42</v>
      </c>
      <c r="J7" s="42"/>
      <c r="K7" s="35">
        <v>499800</v>
      </c>
      <c r="L7" s="35">
        <f t="shared" si="0"/>
        <v>1.0000000009313226E-2</v>
      </c>
      <c r="M7" s="36">
        <f t="shared" si="1"/>
        <v>499799.99</v>
      </c>
      <c r="N7" s="35"/>
      <c r="O7" s="35"/>
      <c r="P7" s="35">
        <v>149940</v>
      </c>
      <c r="Q7" s="37">
        <v>349859.99</v>
      </c>
      <c r="R7" s="43"/>
      <c r="S7"/>
    </row>
    <row r="8" spans="1:256" ht="56.25" x14ac:dyDescent="0.2">
      <c r="A8" s="29">
        <f t="shared" si="2"/>
        <v>4</v>
      </c>
      <c r="B8" s="39">
        <v>2008</v>
      </c>
      <c r="C8" s="31"/>
      <c r="D8" s="40"/>
      <c r="E8" s="32">
        <v>39693</v>
      </c>
      <c r="F8" s="32">
        <v>39813</v>
      </c>
      <c r="G8" s="41" t="s">
        <v>36</v>
      </c>
      <c r="H8" s="30" t="s">
        <v>43</v>
      </c>
      <c r="I8" s="42" t="s">
        <v>44</v>
      </c>
      <c r="J8" s="42"/>
      <c r="K8" s="37">
        <v>47008.84</v>
      </c>
      <c r="L8" s="35">
        <f t="shared" si="0"/>
        <v>0</v>
      </c>
      <c r="M8" s="36">
        <f t="shared" si="1"/>
        <v>47008.84</v>
      </c>
      <c r="N8" s="35"/>
      <c r="O8" s="35"/>
      <c r="P8" s="35"/>
      <c r="Q8" s="37">
        <v>47008.84</v>
      </c>
      <c r="R8" s="43"/>
      <c r="S8"/>
      <c r="T8"/>
      <c r="U8"/>
      <c r="V8"/>
      <c r="W8"/>
      <c r="X8"/>
      <c r="Y8"/>
      <c r="Z8"/>
      <c r="AA8"/>
    </row>
    <row r="9" spans="1:256" ht="67.5" x14ac:dyDescent="0.2">
      <c r="A9" s="29">
        <f t="shared" si="2"/>
        <v>5</v>
      </c>
      <c r="B9" s="39">
        <v>2008</v>
      </c>
      <c r="C9" s="31"/>
      <c r="D9" s="40"/>
      <c r="E9" s="32">
        <v>39707</v>
      </c>
      <c r="F9" s="32">
        <v>39741</v>
      </c>
      <c r="G9" s="41" t="s">
        <v>36</v>
      </c>
      <c r="H9" s="30" t="s">
        <v>45</v>
      </c>
      <c r="I9" s="42" t="s">
        <v>46</v>
      </c>
      <c r="J9" s="42"/>
      <c r="K9" s="35">
        <v>224400</v>
      </c>
      <c r="L9" s="35">
        <f t="shared" si="0"/>
        <v>0</v>
      </c>
      <c r="M9" s="36">
        <f t="shared" si="1"/>
        <v>224400</v>
      </c>
      <c r="N9" s="35"/>
      <c r="O9" s="35"/>
      <c r="P9" s="35"/>
      <c r="Q9" s="35">
        <v>224400</v>
      </c>
      <c r="R9" s="38"/>
    </row>
    <row r="10" spans="1:256" ht="67.5" x14ac:dyDescent="0.2">
      <c r="A10" s="29">
        <f t="shared" si="2"/>
        <v>6</v>
      </c>
      <c r="B10" s="39">
        <v>2008</v>
      </c>
      <c r="C10" s="31"/>
      <c r="D10" s="40"/>
      <c r="E10" s="32">
        <v>39713</v>
      </c>
      <c r="F10" s="32">
        <v>39813</v>
      </c>
      <c r="G10" s="41" t="s">
        <v>36</v>
      </c>
      <c r="H10" s="30" t="s">
        <v>47</v>
      </c>
      <c r="I10" s="42" t="s">
        <v>48</v>
      </c>
      <c r="J10" s="42"/>
      <c r="K10" s="35">
        <v>6419.2</v>
      </c>
      <c r="L10" s="35">
        <f t="shared" si="0"/>
        <v>0</v>
      </c>
      <c r="M10" s="36">
        <f t="shared" si="1"/>
        <v>6419.2</v>
      </c>
      <c r="N10" s="35"/>
      <c r="O10" s="35"/>
      <c r="P10" s="35"/>
      <c r="Q10" s="35">
        <v>6419.2</v>
      </c>
      <c r="R10" s="38"/>
    </row>
    <row r="11" spans="1:256" ht="112.5" x14ac:dyDescent="0.2">
      <c r="A11" s="29">
        <f t="shared" si="2"/>
        <v>7</v>
      </c>
      <c r="B11" s="39">
        <v>2008</v>
      </c>
      <c r="C11" s="31"/>
      <c r="D11" s="40"/>
      <c r="E11" s="32">
        <v>39716</v>
      </c>
      <c r="F11" s="32">
        <v>39813</v>
      </c>
      <c r="G11" s="41" t="s">
        <v>36</v>
      </c>
      <c r="H11" s="30" t="s">
        <v>49</v>
      </c>
      <c r="I11" s="42" t="s">
        <v>50</v>
      </c>
      <c r="J11" s="42"/>
      <c r="K11" s="35">
        <v>18623.3</v>
      </c>
      <c r="L11" s="35">
        <f t="shared" si="0"/>
        <v>0</v>
      </c>
      <c r="M11" s="36">
        <f t="shared" si="1"/>
        <v>18623.3</v>
      </c>
      <c r="N11" s="35"/>
      <c r="O11" s="35"/>
      <c r="P11" s="35"/>
      <c r="Q11" s="35">
        <v>18623.3</v>
      </c>
      <c r="R11" s="43"/>
      <c r="S11"/>
      <c r="T11"/>
      <c r="U11"/>
      <c r="V11"/>
      <c r="W11"/>
      <c r="X11"/>
      <c r="Y11"/>
      <c r="Z11"/>
      <c r="AA11"/>
      <c r="AB11"/>
      <c r="AC11"/>
    </row>
    <row r="12" spans="1:256" ht="123.75" x14ac:dyDescent="0.2">
      <c r="A12" s="29">
        <f t="shared" si="2"/>
        <v>8</v>
      </c>
      <c r="B12" s="39">
        <v>2008</v>
      </c>
      <c r="C12" s="31"/>
      <c r="D12" s="40"/>
      <c r="E12" s="32">
        <v>39721</v>
      </c>
      <c r="F12" s="32">
        <v>39813</v>
      </c>
      <c r="G12" s="41" t="s">
        <v>36</v>
      </c>
      <c r="H12" s="30" t="s">
        <v>51</v>
      </c>
      <c r="I12" s="42" t="s">
        <v>52</v>
      </c>
      <c r="J12" s="42"/>
      <c r="K12" s="35">
        <v>8400</v>
      </c>
      <c r="L12" s="35">
        <f t="shared" si="0"/>
        <v>0.29000000000087311</v>
      </c>
      <c r="M12" s="36">
        <f t="shared" si="1"/>
        <v>8399.7099999999991</v>
      </c>
      <c r="N12" s="35"/>
      <c r="O12" s="35"/>
      <c r="P12" s="35"/>
      <c r="Q12" s="35">
        <v>8399.7099999999991</v>
      </c>
      <c r="R12" s="38"/>
    </row>
    <row r="13" spans="1:256" ht="56.25" x14ac:dyDescent="0.2">
      <c r="A13" s="29">
        <f t="shared" si="2"/>
        <v>9</v>
      </c>
      <c r="B13" s="39">
        <v>2008</v>
      </c>
      <c r="C13" s="31"/>
      <c r="D13" s="40"/>
      <c r="E13" s="32">
        <v>39721</v>
      </c>
      <c r="F13" s="32">
        <v>39813</v>
      </c>
      <c r="G13" s="41" t="s">
        <v>36</v>
      </c>
      <c r="H13" s="30" t="s">
        <v>53</v>
      </c>
      <c r="I13" s="42" t="s">
        <v>54</v>
      </c>
      <c r="J13" s="42"/>
      <c r="K13" s="35">
        <v>38600</v>
      </c>
      <c r="L13" s="35">
        <f t="shared" si="0"/>
        <v>0</v>
      </c>
      <c r="M13" s="36">
        <f t="shared" si="1"/>
        <v>38600</v>
      </c>
      <c r="N13" s="35"/>
      <c r="O13" s="35"/>
      <c r="P13" s="35"/>
      <c r="Q13" s="35">
        <v>38600</v>
      </c>
      <c r="R13" s="38"/>
    </row>
    <row r="14" spans="1:256" s="58" customFormat="1" ht="72" x14ac:dyDescent="0.2">
      <c r="A14" s="44">
        <f t="shared" si="2"/>
        <v>10</v>
      </c>
      <c r="B14" s="45">
        <v>2005</v>
      </c>
      <c r="C14" s="46"/>
      <c r="D14" s="47" t="s">
        <v>55</v>
      </c>
      <c r="E14" s="47">
        <v>38520</v>
      </c>
      <c r="F14" s="47">
        <v>39417</v>
      </c>
      <c r="G14" s="48" t="s">
        <v>56</v>
      </c>
      <c r="H14" s="49" t="s">
        <v>57</v>
      </c>
      <c r="I14" s="50" t="s">
        <v>58</v>
      </c>
      <c r="J14" s="51"/>
      <c r="K14" s="52">
        <v>69000</v>
      </c>
      <c r="L14" s="53">
        <f t="shared" si="0"/>
        <v>27392.309999999998</v>
      </c>
      <c r="M14" s="54">
        <f t="shared" si="1"/>
        <v>41607.69</v>
      </c>
      <c r="N14" s="52">
        <v>12712.78</v>
      </c>
      <c r="O14" s="55">
        <v>17769</v>
      </c>
      <c r="P14" s="53"/>
      <c r="Q14" s="56">
        <v>11125.91</v>
      </c>
      <c r="R14" s="57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/>
      <c r="IV14"/>
    </row>
    <row r="15" spans="1:256" s="58" customFormat="1" ht="63.75" x14ac:dyDescent="0.2">
      <c r="A15" s="44">
        <f t="shared" si="2"/>
        <v>11</v>
      </c>
      <c r="B15" s="60">
        <v>2007</v>
      </c>
      <c r="C15" s="46"/>
      <c r="D15" s="47" t="s">
        <v>59</v>
      </c>
      <c r="E15" s="47">
        <v>39154</v>
      </c>
      <c r="F15" s="47">
        <v>39447</v>
      </c>
      <c r="G15" s="61" t="s">
        <v>60</v>
      </c>
      <c r="H15" s="49" t="s">
        <v>61</v>
      </c>
      <c r="I15" s="62" t="s">
        <v>62</v>
      </c>
      <c r="J15" s="51"/>
      <c r="K15" s="52">
        <v>142625</v>
      </c>
      <c r="L15" s="53">
        <f t="shared" si="0"/>
        <v>0</v>
      </c>
      <c r="M15" s="54">
        <f t="shared" si="1"/>
        <v>142625</v>
      </c>
      <c r="N15" s="53"/>
      <c r="O15" s="53"/>
      <c r="P15" s="53"/>
      <c r="Q15" s="53">
        <v>142625</v>
      </c>
      <c r="R15" s="57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/>
      <c r="IV15"/>
    </row>
    <row r="16" spans="1:256" s="58" customFormat="1" ht="72" x14ac:dyDescent="0.2">
      <c r="A16" s="44">
        <f t="shared" si="2"/>
        <v>12</v>
      </c>
      <c r="B16" s="60">
        <v>2007</v>
      </c>
      <c r="C16" s="46"/>
      <c r="D16" s="47" t="s">
        <v>63</v>
      </c>
      <c r="E16" s="47">
        <v>39142</v>
      </c>
      <c r="F16" s="47">
        <v>39447</v>
      </c>
      <c r="G16" s="61" t="s">
        <v>60</v>
      </c>
      <c r="H16" s="49" t="s">
        <v>64</v>
      </c>
      <c r="I16" s="62" t="s">
        <v>65</v>
      </c>
      <c r="J16" s="51"/>
      <c r="K16" s="52">
        <v>450000</v>
      </c>
      <c r="L16" s="53">
        <f t="shared" si="0"/>
        <v>0</v>
      </c>
      <c r="M16" s="54">
        <f t="shared" si="1"/>
        <v>450000</v>
      </c>
      <c r="N16" s="53"/>
      <c r="O16" s="53"/>
      <c r="P16" s="52">
        <v>108000</v>
      </c>
      <c r="Q16" s="53">
        <v>342000</v>
      </c>
      <c r="R16" s="57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/>
      <c r="IV16"/>
    </row>
    <row r="17" spans="1:256" s="58" customFormat="1" ht="72" x14ac:dyDescent="0.2">
      <c r="A17" s="44">
        <f t="shared" si="2"/>
        <v>13</v>
      </c>
      <c r="B17" s="60">
        <v>2007</v>
      </c>
      <c r="C17" s="46"/>
      <c r="D17" s="47" t="s">
        <v>66</v>
      </c>
      <c r="E17" s="47">
        <v>39154</v>
      </c>
      <c r="F17" s="47">
        <v>39447</v>
      </c>
      <c r="G17" s="61" t="s">
        <v>67</v>
      </c>
      <c r="H17" s="49" t="s">
        <v>68</v>
      </c>
      <c r="I17" s="62" t="s">
        <v>65</v>
      </c>
      <c r="J17" s="51"/>
      <c r="K17" s="52">
        <v>318400</v>
      </c>
      <c r="L17" s="53">
        <f t="shared" si="0"/>
        <v>0</v>
      </c>
      <c r="M17" s="54">
        <f t="shared" si="1"/>
        <v>318400</v>
      </c>
      <c r="N17" s="53"/>
      <c r="O17" s="53"/>
      <c r="P17" s="55">
        <v>65042.36</v>
      </c>
      <c r="Q17" s="56">
        <v>253357.64</v>
      </c>
      <c r="R17" s="57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/>
      <c r="IV17"/>
    </row>
    <row r="18" spans="1:256" s="58" customFormat="1" ht="96" x14ac:dyDescent="0.2">
      <c r="A18" s="44">
        <f t="shared" si="2"/>
        <v>14</v>
      </c>
      <c r="B18" s="60">
        <v>2007</v>
      </c>
      <c r="C18" s="46"/>
      <c r="D18" s="47" t="s">
        <v>69</v>
      </c>
      <c r="E18" s="47">
        <v>39142</v>
      </c>
      <c r="F18" s="47">
        <v>39447</v>
      </c>
      <c r="G18" s="61" t="s">
        <v>36</v>
      </c>
      <c r="H18" s="49" t="s">
        <v>70</v>
      </c>
      <c r="I18" s="62" t="s">
        <v>71</v>
      </c>
      <c r="J18" s="51"/>
      <c r="K18" s="52">
        <v>81900</v>
      </c>
      <c r="L18" s="53">
        <f t="shared" si="0"/>
        <v>0</v>
      </c>
      <c r="M18" s="54">
        <f t="shared" si="1"/>
        <v>81900</v>
      </c>
      <c r="N18" s="53"/>
      <c r="O18" s="53"/>
      <c r="P18" s="55">
        <v>9100</v>
      </c>
      <c r="Q18" s="56">
        <v>72800</v>
      </c>
      <c r="R18" s="57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/>
      <c r="IV18"/>
    </row>
    <row r="19" spans="1:256" s="58" customFormat="1" ht="72" x14ac:dyDescent="0.2">
      <c r="A19" s="44">
        <f t="shared" si="2"/>
        <v>15</v>
      </c>
      <c r="B19" s="60">
        <v>2007</v>
      </c>
      <c r="C19" s="46"/>
      <c r="D19" s="47" t="s">
        <v>72</v>
      </c>
      <c r="E19" s="47">
        <v>39128</v>
      </c>
      <c r="F19" s="47">
        <v>39417</v>
      </c>
      <c r="G19" s="61" t="s">
        <v>73</v>
      </c>
      <c r="H19" s="63" t="s">
        <v>74</v>
      </c>
      <c r="I19" s="62" t="s">
        <v>75</v>
      </c>
      <c r="J19" s="51"/>
      <c r="K19" s="52">
        <v>181600</v>
      </c>
      <c r="L19" s="53">
        <f t="shared" si="0"/>
        <v>99611.23</v>
      </c>
      <c r="M19" s="54">
        <f t="shared" si="1"/>
        <v>81988.77</v>
      </c>
      <c r="N19" s="53"/>
      <c r="O19" s="53"/>
      <c r="P19" s="64"/>
      <c r="Q19" s="53">
        <v>81988.77</v>
      </c>
      <c r="R19" s="57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/>
      <c r="IV19"/>
    </row>
    <row r="20" spans="1:256" s="58" customFormat="1" ht="63.75" x14ac:dyDescent="0.2">
      <c r="A20" s="44">
        <f t="shared" si="2"/>
        <v>16</v>
      </c>
      <c r="B20" s="49">
        <v>2007</v>
      </c>
      <c r="C20" s="46"/>
      <c r="D20" s="63" t="s">
        <v>76</v>
      </c>
      <c r="E20" s="63">
        <v>39204</v>
      </c>
      <c r="F20" s="63">
        <v>39388</v>
      </c>
      <c r="G20" s="65" t="s">
        <v>77</v>
      </c>
      <c r="H20" s="49" t="s">
        <v>78</v>
      </c>
      <c r="I20" s="50" t="s">
        <v>79</v>
      </c>
      <c r="J20" s="51"/>
      <c r="K20" s="53">
        <v>2642065.3199999998</v>
      </c>
      <c r="L20" s="53">
        <f t="shared" si="0"/>
        <v>0</v>
      </c>
      <c r="M20" s="54">
        <f t="shared" si="1"/>
        <v>2642065.3199999998</v>
      </c>
      <c r="N20" s="53"/>
      <c r="O20" s="53"/>
      <c r="P20" s="53">
        <v>2466225.88</v>
      </c>
      <c r="Q20" s="66">
        <v>175839.44</v>
      </c>
      <c r="R20" s="57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/>
      <c r="IV20"/>
    </row>
    <row r="21" spans="1:256" s="58" customFormat="1" ht="48" x14ac:dyDescent="0.2">
      <c r="A21" s="44">
        <f t="shared" si="2"/>
        <v>17</v>
      </c>
      <c r="B21" s="49">
        <v>2007</v>
      </c>
      <c r="C21" s="67"/>
      <c r="D21" s="63" t="s">
        <v>80</v>
      </c>
      <c r="E21" s="63">
        <v>39398</v>
      </c>
      <c r="F21" s="63">
        <v>39447</v>
      </c>
      <c r="G21" s="65" t="s">
        <v>36</v>
      </c>
      <c r="H21" s="49" t="s">
        <v>81</v>
      </c>
      <c r="I21" s="50" t="s">
        <v>79</v>
      </c>
      <c r="J21" s="51"/>
      <c r="K21" s="53">
        <v>559481</v>
      </c>
      <c r="L21" s="53">
        <f t="shared" si="0"/>
        <v>0</v>
      </c>
      <c r="M21" s="54">
        <f t="shared" si="1"/>
        <v>559481</v>
      </c>
      <c r="N21" s="53"/>
      <c r="O21" s="53"/>
      <c r="P21" s="53"/>
      <c r="Q21" s="53">
        <v>559481</v>
      </c>
      <c r="R21" s="57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/>
      <c r="IV21"/>
    </row>
    <row r="22" spans="1:256" s="58" customFormat="1" ht="24" x14ac:dyDescent="0.2">
      <c r="A22" s="44">
        <f t="shared" si="2"/>
        <v>18</v>
      </c>
      <c r="B22" s="68">
        <v>2008</v>
      </c>
      <c r="C22" s="69"/>
      <c r="D22" s="63" t="s">
        <v>82</v>
      </c>
      <c r="E22" s="63">
        <v>39458</v>
      </c>
      <c r="F22" s="63">
        <v>39813</v>
      </c>
      <c r="G22" s="65" t="s">
        <v>36</v>
      </c>
      <c r="H22" s="49" t="s">
        <v>78</v>
      </c>
      <c r="I22" s="50" t="s">
        <v>83</v>
      </c>
      <c r="J22" s="50"/>
      <c r="K22" s="53">
        <v>8374932</v>
      </c>
      <c r="L22" s="53">
        <f t="shared" si="0"/>
        <v>182430.98000000045</v>
      </c>
      <c r="M22" s="54">
        <f t="shared" si="1"/>
        <v>8192501.0199999996</v>
      </c>
      <c r="N22" s="53"/>
      <c r="O22" s="53"/>
      <c r="P22" s="53"/>
      <c r="Q22" s="53">
        <v>8192501.0199999996</v>
      </c>
      <c r="R22" s="70">
        <v>182430.98</v>
      </c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/>
      <c r="IV22"/>
    </row>
    <row r="23" spans="1:256" s="74" customFormat="1" ht="48" x14ac:dyDescent="0.2">
      <c r="A23" s="44">
        <f t="shared" si="2"/>
        <v>19</v>
      </c>
      <c r="B23" s="49">
        <v>2008</v>
      </c>
      <c r="C23" s="71"/>
      <c r="D23" s="63" t="s">
        <v>84</v>
      </c>
      <c r="E23" s="63">
        <v>39633</v>
      </c>
      <c r="F23" s="63">
        <v>39998</v>
      </c>
      <c r="G23" s="65"/>
      <c r="H23" s="63" t="s">
        <v>85</v>
      </c>
      <c r="I23" s="50" t="s">
        <v>86</v>
      </c>
      <c r="J23" s="72"/>
      <c r="K23" s="53">
        <v>788942.39</v>
      </c>
      <c r="L23" s="53">
        <f t="shared" si="0"/>
        <v>552259.39</v>
      </c>
      <c r="M23" s="54">
        <f t="shared" si="1"/>
        <v>236683</v>
      </c>
      <c r="N23" s="73"/>
      <c r="O23" s="73"/>
      <c r="P23" s="73"/>
      <c r="Q23" s="53">
        <v>236683</v>
      </c>
      <c r="R23" s="56">
        <v>552259.39</v>
      </c>
      <c r="IO23" s="59"/>
      <c r="IP23" s="59"/>
      <c r="IQ23" s="59"/>
      <c r="IR23" s="59"/>
      <c r="IS23" s="59"/>
      <c r="IT23" s="59"/>
      <c r="IU23"/>
      <c r="IV23"/>
    </row>
    <row r="24" spans="1:256" s="58" customFormat="1" ht="54.75" customHeight="1" x14ac:dyDescent="0.2">
      <c r="A24" s="29">
        <f t="shared" si="2"/>
        <v>20</v>
      </c>
      <c r="B24" s="30">
        <v>2008</v>
      </c>
      <c r="C24" s="75"/>
      <c r="D24" s="32"/>
      <c r="E24" s="32">
        <v>39707</v>
      </c>
      <c r="F24" s="32">
        <v>40072</v>
      </c>
      <c r="G24" s="33"/>
      <c r="H24" s="30" t="s">
        <v>87</v>
      </c>
      <c r="I24" s="34" t="s">
        <v>38</v>
      </c>
      <c r="J24" s="76"/>
      <c r="K24" s="35">
        <v>113485.6</v>
      </c>
      <c r="L24" s="35">
        <f t="shared" ref="L24:L40" si="3">J24+K24-M24</f>
        <v>113485.6</v>
      </c>
      <c r="M24" s="36">
        <f t="shared" si="1"/>
        <v>0</v>
      </c>
      <c r="N24" s="35"/>
      <c r="O24" s="35"/>
      <c r="P24" s="35"/>
      <c r="Q24" s="37"/>
      <c r="R24" s="37">
        <v>113485.6</v>
      </c>
      <c r="IL24" s="59"/>
      <c r="IM24" s="59"/>
      <c r="IN24" s="59"/>
      <c r="IO24"/>
      <c r="IP24"/>
      <c r="IQ24"/>
      <c r="IR24"/>
      <c r="IS24"/>
      <c r="IT24"/>
      <c r="IU24"/>
      <c r="IV24"/>
    </row>
    <row r="25" spans="1:256" s="58" customFormat="1" ht="39" customHeight="1" x14ac:dyDescent="0.2">
      <c r="A25" s="29">
        <f t="shared" si="2"/>
        <v>21</v>
      </c>
      <c r="B25" s="30">
        <v>2008</v>
      </c>
      <c r="C25" s="75"/>
      <c r="D25" s="32"/>
      <c r="E25" s="32">
        <v>39514</v>
      </c>
      <c r="F25" s="32"/>
      <c r="G25" s="41"/>
      <c r="H25" s="30" t="s">
        <v>88</v>
      </c>
      <c r="I25" s="42" t="s">
        <v>89</v>
      </c>
      <c r="J25" s="37"/>
      <c r="K25" s="35">
        <v>105000</v>
      </c>
      <c r="L25" s="35">
        <f t="shared" si="3"/>
        <v>25000</v>
      </c>
      <c r="M25" s="36">
        <f t="shared" si="1"/>
        <v>80000</v>
      </c>
      <c r="N25" s="35"/>
      <c r="O25" s="35"/>
      <c r="P25" s="35"/>
      <c r="Q25" s="37">
        <v>80000</v>
      </c>
      <c r="R25" s="77">
        <v>25000</v>
      </c>
      <c r="IL25" s="59"/>
      <c r="IM25" s="59"/>
      <c r="IN25" s="59"/>
      <c r="IO25" s="59"/>
      <c r="IP25"/>
      <c r="IQ25"/>
      <c r="IR25"/>
      <c r="IS25"/>
      <c r="IT25"/>
      <c r="IU25"/>
      <c r="IV25"/>
    </row>
    <row r="26" spans="1:256" s="58" customFormat="1" ht="54.4" customHeight="1" x14ac:dyDescent="0.2">
      <c r="A26" s="29">
        <f t="shared" si="2"/>
        <v>22</v>
      </c>
      <c r="B26" s="30">
        <v>2008</v>
      </c>
      <c r="C26" s="75"/>
      <c r="D26" s="32"/>
      <c r="E26" s="32">
        <v>39703</v>
      </c>
      <c r="F26" s="32" t="s">
        <v>90</v>
      </c>
      <c r="G26" s="41"/>
      <c r="H26" s="30" t="s">
        <v>39</v>
      </c>
      <c r="I26" s="42" t="s">
        <v>91</v>
      </c>
      <c r="J26" s="37"/>
      <c r="K26" s="35">
        <v>499200</v>
      </c>
      <c r="L26" s="35">
        <f t="shared" si="3"/>
        <v>298240</v>
      </c>
      <c r="M26" s="36">
        <f t="shared" si="1"/>
        <v>200960</v>
      </c>
      <c r="N26" s="35"/>
      <c r="O26" s="35"/>
      <c r="P26" s="35"/>
      <c r="Q26" s="37">
        <v>200960</v>
      </c>
      <c r="R26" s="35">
        <v>298240</v>
      </c>
      <c r="IL26" s="59"/>
      <c r="IM26" s="59"/>
      <c r="IN26" s="59"/>
      <c r="IO26" s="59"/>
      <c r="IP26"/>
      <c r="IQ26"/>
      <c r="IR26"/>
      <c r="IS26"/>
      <c r="IT26"/>
      <c r="IU26"/>
      <c r="IV26"/>
    </row>
    <row r="27" spans="1:256" s="58" customFormat="1" ht="70.150000000000006" customHeight="1" x14ac:dyDescent="0.2">
      <c r="A27" s="29">
        <f t="shared" si="2"/>
        <v>23</v>
      </c>
      <c r="B27" s="30">
        <v>2008</v>
      </c>
      <c r="C27" s="75"/>
      <c r="D27" s="32"/>
      <c r="E27" s="32">
        <v>39713</v>
      </c>
      <c r="F27" s="32">
        <v>39813</v>
      </c>
      <c r="G27" s="41"/>
      <c r="H27" s="30" t="s">
        <v>92</v>
      </c>
      <c r="I27" s="42" t="s">
        <v>93</v>
      </c>
      <c r="J27" s="37"/>
      <c r="K27" s="35">
        <v>19446.400000000001</v>
      </c>
      <c r="L27" s="35">
        <f t="shared" si="3"/>
        <v>0</v>
      </c>
      <c r="M27" s="36">
        <f t="shared" si="1"/>
        <v>19446.400000000001</v>
      </c>
      <c r="N27" s="35"/>
      <c r="O27" s="35"/>
      <c r="P27" s="35"/>
      <c r="Q27" s="35">
        <v>19446.400000000001</v>
      </c>
      <c r="R27" s="35"/>
      <c r="IL27" s="59"/>
      <c r="IM27" s="59"/>
      <c r="IN27" s="59"/>
      <c r="IO27" s="59"/>
      <c r="IP27"/>
      <c r="IQ27"/>
      <c r="IR27"/>
      <c r="IS27"/>
      <c r="IT27"/>
      <c r="IU27"/>
      <c r="IV27"/>
    </row>
    <row r="28" spans="1:256" s="58" customFormat="1" ht="52.15" customHeight="1" x14ac:dyDescent="0.2">
      <c r="A28" s="29">
        <f t="shared" si="2"/>
        <v>24</v>
      </c>
      <c r="B28" s="30">
        <v>2008</v>
      </c>
      <c r="C28" s="75"/>
      <c r="D28" s="32"/>
      <c r="E28" s="32">
        <v>39713</v>
      </c>
      <c r="F28" s="32">
        <v>39813</v>
      </c>
      <c r="G28" s="41"/>
      <c r="H28" s="30" t="s">
        <v>94</v>
      </c>
      <c r="I28" s="42" t="s">
        <v>95</v>
      </c>
      <c r="J28" s="37"/>
      <c r="K28" s="35">
        <v>39836</v>
      </c>
      <c r="L28" s="35">
        <f t="shared" si="3"/>
        <v>27885.200000000001</v>
      </c>
      <c r="M28" s="36">
        <f t="shared" si="1"/>
        <v>11950.8</v>
      </c>
      <c r="N28" s="35"/>
      <c r="O28" s="35"/>
      <c r="P28" s="35"/>
      <c r="Q28" s="37">
        <v>11950.8</v>
      </c>
      <c r="R28" s="35">
        <v>27885.200000000001</v>
      </c>
      <c r="IL28" s="59"/>
      <c r="IM28" s="59"/>
      <c r="IN28" s="59"/>
      <c r="IO28" s="59"/>
      <c r="IP28"/>
      <c r="IQ28"/>
      <c r="IR28"/>
      <c r="IS28"/>
      <c r="IT28"/>
      <c r="IU28"/>
      <c r="IV28"/>
    </row>
    <row r="29" spans="1:256" s="58" customFormat="1" ht="58.15" customHeight="1" x14ac:dyDescent="0.2">
      <c r="A29" s="29">
        <f t="shared" si="2"/>
        <v>25</v>
      </c>
      <c r="B29" s="30">
        <v>2008</v>
      </c>
      <c r="C29" s="75"/>
      <c r="D29" s="32"/>
      <c r="E29" s="32">
        <v>39713</v>
      </c>
      <c r="F29" s="32">
        <v>39813</v>
      </c>
      <c r="G29" s="41"/>
      <c r="H29" s="30" t="s">
        <v>94</v>
      </c>
      <c r="I29" s="42" t="s">
        <v>96</v>
      </c>
      <c r="J29" s="37"/>
      <c r="K29" s="35">
        <v>48970</v>
      </c>
      <c r="L29" s="35">
        <f t="shared" si="3"/>
        <v>34279</v>
      </c>
      <c r="M29" s="36">
        <f t="shared" si="1"/>
        <v>14691</v>
      </c>
      <c r="N29" s="35"/>
      <c r="O29" s="35"/>
      <c r="P29" s="35"/>
      <c r="Q29" s="37">
        <v>14691</v>
      </c>
      <c r="R29" s="35">
        <v>34279</v>
      </c>
      <c r="IL29" s="59"/>
      <c r="IM29" s="59"/>
      <c r="IN29" s="59"/>
      <c r="IO29" s="59"/>
      <c r="IP29"/>
      <c r="IQ29"/>
      <c r="IR29"/>
      <c r="IS29"/>
      <c r="IT29"/>
      <c r="IU29"/>
      <c r="IV29"/>
    </row>
    <row r="30" spans="1:256" s="58" customFormat="1" ht="70.150000000000006" customHeight="1" x14ac:dyDescent="0.2">
      <c r="A30" s="29">
        <f t="shared" si="2"/>
        <v>26</v>
      </c>
      <c r="B30" s="30">
        <v>2008</v>
      </c>
      <c r="C30" s="75"/>
      <c r="D30" s="32"/>
      <c r="E30" s="32">
        <v>39713</v>
      </c>
      <c r="F30" s="32">
        <v>40081</v>
      </c>
      <c r="G30" s="41"/>
      <c r="H30" s="30" t="s">
        <v>41</v>
      </c>
      <c r="I30" s="42" t="s">
        <v>97</v>
      </c>
      <c r="J30" s="37"/>
      <c r="K30" s="35">
        <v>380000</v>
      </c>
      <c r="L30" s="35">
        <f t="shared" si="3"/>
        <v>194750</v>
      </c>
      <c r="M30" s="36">
        <f t="shared" si="1"/>
        <v>185250</v>
      </c>
      <c r="N30" s="35"/>
      <c r="O30" s="35"/>
      <c r="P30" s="35"/>
      <c r="Q30" s="37">
        <v>185250</v>
      </c>
      <c r="R30" s="35">
        <v>194750</v>
      </c>
      <c r="IL30" s="59"/>
      <c r="IM30" s="59"/>
      <c r="IN30" s="59"/>
      <c r="IO30" s="59"/>
      <c r="IP30"/>
      <c r="IQ30"/>
      <c r="IR30"/>
      <c r="IS30"/>
      <c r="IT30"/>
      <c r="IU30"/>
      <c r="IV30"/>
    </row>
    <row r="31" spans="1:256" s="58" customFormat="1" ht="70.150000000000006" customHeight="1" x14ac:dyDescent="0.2">
      <c r="A31" s="29">
        <f t="shared" si="2"/>
        <v>27</v>
      </c>
      <c r="B31" s="30">
        <v>2008</v>
      </c>
      <c r="C31" s="75"/>
      <c r="D31" s="32"/>
      <c r="E31" s="32">
        <v>39729</v>
      </c>
      <c r="F31" s="32">
        <v>39804</v>
      </c>
      <c r="G31" s="41"/>
      <c r="H31" s="30" t="s">
        <v>98</v>
      </c>
      <c r="I31" s="42" t="s">
        <v>99</v>
      </c>
      <c r="J31" s="37"/>
      <c r="K31" s="35">
        <v>19500</v>
      </c>
      <c r="L31" s="35">
        <f t="shared" si="3"/>
        <v>13650</v>
      </c>
      <c r="M31" s="36">
        <f t="shared" si="1"/>
        <v>5850</v>
      </c>
      <c r="N31" s="35"/>
      <c r="O31" s="35"/>
      <c r="P31" s="35"/>
      <c r="Q31" s="37">
        <v>5850</v>
      </c>
      <c r="R31" s="35">
        <v>13650</v>
      </c>
      <c r="IL31" s="59"/>
      <c r="IM31" s="59"/>
      <c r="IN31" s="59"/>
      <c r="IO31"/>
      <c r="IP31"/>
      <c r="IQ31"/>
      <c r="IR31"/>
      <c r="IS31"/>
      <c r="IT31"/>
      <c r="IU31"/>
      <c r="IV31"/>
    </row>
    <row r="32" spans="1:256" s="58" customFormat="1" ht="70.150000000000006" customHeight="1" x14ac:dyDescent="0.2">
      <c r="A32" s="29">
        <f t="shared" si="2"/>
        <v>28</v>
      </c>
      <c r="B32" s="30">
        <v>2008</v>
      </c>
      <c r="C32" s="75"/>
      <c r="D32" s="32"/>
      <c r="E32" s="32">
        <v>39729</v>
      </c>
      <c r="F32" s="32">
        <v>39804</v>
      </c>
      <c r="G32" s="41"/>
      <c r="H32" s="30" t="s">
        <v>98</v>
      </c>
      <c r="I32" s="42" t="s">
        <v>99</v>
      </c>
      <c r="J32" s="37"/>
      <c r="K32" s="35">
        <v>9800</v>
      </c>
      <c r="L32" s="35">
        <f t="shared" si="3"/>
        <v>6860</v>
      </c>
      <c r="M32" s="36">
        <f t="shared" si="1"/>
        <v>2940</v>
      </c>
      <c r="N32" s="35"/>
      <c r="O32" s="35"/>
      <c r="P32" s="35"/>
      <c r="Q32" s="37">
        <v>2940</v>
      </c>
      <c r="R32" s="35">
        <v>6860</v>
      </c>
      <c r="IL32" s="59"/>
      <c r="IM32" s="59"/>
      <c r="IN32" s="59"/>
      <c r="IO32"/>
      <c r="IP32"/>
      <c r="IQ32"/>
      <c r="IR32"/>
      <c r="IS32"/>
      <c r="IT32"/>
      <c r="IU32"/>
      <c r="IV32"/>
    </row>
    <row r="33" spans="1:256" s="58" customFormat="1" ht="70.150000000000006" customHeight="1" x14ac:dyDescent="0.2">
      <c r="A33" s="29">
        <f t="shared" si="2"/>
        <v>29</v>
      </c>
      <c r="B33" s="30">
        <v>2008</v>
      </c>
      <c r="C33" s="75"/>
      <c r="D33" s="32"/>
      <c r="E33" s="32">
        <v>39729</v>
      </c>
      <c r="F33" s="32">
        <v>39813</v>
      </c>
      <c r="G33" s="41"/>
      <c r="H33" s="30" t="s">
        <v>100</v>
      </c>
      <c r="I33" s="42" t="s">
        <v>101</v>
      </c>
      <c r="J33" s="37"/>
      <c r="K33" s="35">
        <v>43000</v>
      </c>
      <c r="L33" s="35">
        <f t="shared" si="3"/>
        <v>30100</v>
      </c>
      <c r="M33" s="36">
        <f t="shared" si="1"/>
        <v>12900</v>
      </c>
      <c r="N33" s="35"/>
      <c r="O33" s="35"/>
      <c r="P33" s="35"/>
      <c r="Q33" s="37">
        <v>12900</v>
      </c>
      <c r="R33" s="35">
        <v>30100</v>
      </c>
      <c r="IL33" s="59"/>
      <c r="IM33" s="59"/>
      <c r="IN33" s="59"/>
      <c r="IO33"/>
      <c r="IP33"/>
      <c r="IQ33"/>
      <c r="IR33"/>
      <c r="IS33"/>
      <c r="IT33"/>
      <c r="IU33"/>
      <c r="IV33"/>
    </row>
    <row r="34" spans="1:256" s="58" customFormat="1" ht="70.150000000000006" customHeight="1" x14ac:dyDescent="0.2">
      <c r="A34" s="29">
        <f t="shared" si="2"/>
        <v>30</v>
      </c>
      <c r="B34" s="30">
        <v>2008</v>
      </c>
      <c r="C34" s="75"/>
      <c r="D34" s="32"/>
      <c r="E34" s="32">
        <v>39723</v>
      </c>
      <c r="F34" s="32">
        <v>39802</v>
      </c>
      <c r="G34" s="41"/>
      <c r="H34" s="30" t="s">
        <v>102</v>
      </c>
      <c r="I34" s="42" t="s">
        <v>103</v>
      </c>
      <c r="J34" s="37"/>
      <c r="K34" s="35">
        <v>44344.4</v>
      </c>
      <c r="L34" s="35">
        <f t="shared" si="3"/>
        <v>31041.08</v>
      </c>
      <c r="M34" s="36">
        <f t="shared" si="1"/>
        <v>13303.32</v>
      </c>
      <c r="N34" s="35"/>
      <c r="O34" s="35"/>
      <c r="P34" s="35"/>
      <c r="Q34" s="37">
        <v>13303.32</v>
      </c>
      <c r="R34" s="35">
        <v>31041.08</v>
      </c>
      <c r="IL34" s="59"/>
      <c r="IM34" s="59"/>
      <c r="IN34" s="59"/>
      <c r="IO34"/>
      <c r="IP34"/>
      <c r="IQ34"/>
      <c r="IR34"/>
      <c r="IS34"/>
      <c r="IT34"/>
      <c r="IU34"/>
      <c r="IV34"/>
    </row>
    <row r="35" spans="1:256" s="58" customFormat="1" ht="70.150000000000006" customHeight="1" x14ac:dyDescent="0.2">
      <c r="A35" s="29">
        <f t="shared" si="2"/>
        <v>31</v>
      </c>
      <c r="B35" s="30">
        <v>2008</v>
      </c>
      <c r="C35" s="75"/>
      <c r="D35" s="32"/>
      <c r="E35" s="32"/>
      <c r="F35" s="32"/>
      <c r="G35" s="41"/>
      <c r="H35" s="30" t="s">
        <v>104</v>
      </c>
      <c r="I35" s="42" t="s">
        <v>105</v>
      </c>
      <c r="J35" s="37"/>
      <c r="K35" s="35">
        <v>22854.240000000002</v>
      </c>
      <c r="L35" s="35">
        <f t="shared" si="3"/>
        <v>0</v>
      </c>
      <c r="M35" s="36">
        <f t="shared" si="1"/>
        <v>22854.240000000002</v>
      </c>
      <c r="N35" s="35"/>
      <c r="O35" s="35"/>
      <c r="P35" s="35"/>
      <c r="Q35" s="37">
        <v>22854.240000000002</v>
      </c>
      <c r="R35" s="35"/>
      <c r="IL35" s="59"/>
      <c r="IM35" s="59"/>
      <c r="IN35" s="59"/>
      <c r="IO35"/>
      <c r="IP35"/>
      <c r="IQ35"/>
      <c r="IR35"/>
      <c r="IS35"/>
      <c r="IT35"/>
      <c r="IU35"/>
      <c r="IV35"/>
    </row>
    <row r="36" spans="1:256" s="58" customFormat="1" ht="70.150000000000006" customHeight="1" x14ac:dyDescent="0.2">
      <c r="A36" s="29">
        <f t="shared" si="2"/>
        <v>32</v>
      </c>
      <c r="B36" s="30">
        <v>2008</v>
      </c>
      <c r="C36" s="75"/>
      <c r="D36" s="32"/>
      <c r="E36" s="32"/>
      <c r="F36" s="32"/>
      <c r="G36" s="41"/>
      <c r="H36" s="30" t="s">
        <v>106</v>
      </c>
      <c r="I36" s="42" t="s">
        <v>107</v>
      </c>
      <c r="J36" s="37"/>
      <c r="K36" s="35">
        <v>28910</v>
      </c>
      <c r="L36" s="35">
        <f t="shared" si="3"/>
        <v>19937</v>
      </c>
      <c r="M36" s="36">
        <f t="shared" si="1"/>
        <v>8973</v>
      </c>
      <c r="N36" s="35"/>
      <c r="O36" s="35"/>
      <c r="P36" s="35"/>
      <c r="Q36" s="37">
        <v>8973</v>
      </c>
      <c r="R36" s="35">
        <v>19937</v>
      </c>
      <c r="IL36" s="59"/>
      <c r="IM36" s="59"/>
      <c r="IN36" s="59"/>
      <c r="IO36"/>
      <c r="IP36"/>
      <c r="IQ36"/>
      <c r="IR36"/>
      <c r="IS36"/>
      <c r="IT36"/>
      <c r="IU36"/>
      <c r="IV36"/>
    </row>
    <row r="37" spans="1:256" s="58" customFormat="1" ht="70.150000000000006" customHeight="1" x14ac:dyDescent="0.2">
      <c r="A37" s="29">
        <f t="shared" si="2"/>
        <v>33</v>
      </c>
      <c r="B37" s="30">
        <v>2008</v>
      </c>
      <c r="C37" s="78"/>
      <c r="D37" s="32"/>
      <c r="E37" s="32"/>
      <c r="F37" s="32"/>
      <c r="G37" s="41"/>
      <c r="H37" s="30" t="s">
        <v>98</v>
      </c>
      <c r="I37" s="42" t="s">
        <v>108</v>
      </c>
      <c r="J37" s="37"/>
      <c r="K37" s="35">
        <v>20700</v>
      </c>
      <c r="L37" s="35">
        <f t="shared" si="3"/>
        <v>14490</v>
      </c>
      <c r="M37" s="36">
        <f t="shared" si="1"/>
        <v>6210</v>
      </c>
      <c r="N37" s="35"/>
      <c r="O37" s="35"/>
      <c r="P37" s="35"/>
      <c r="Q37" s="37">
        <v>6210</v>
      </c>
      <c r="R37" s="35">
        <v>14490</v>
      </c>
      <c r="IL37" s="59"/>
      <c r="IM37" s="59"/>
      <c r="IN37" s="59"/>
      <c r="IO37"/>
      <c r="IP37"/>
      <c r="IQ37"/>
      <c r="IR37"/>
      <c r="IS37"/>
      <c r="IT37"/>
      <c r="IU37"/>
      <c r="IV37"/>
    </row>
    <row r="38" spans="1:256" s="74" customFormat="1" ht="24" x14ac:dyDescent="0.2">
      <c r="A38" s="79">
        <f t="shared" si="2"/>
        <v>34</v>
      </c>
      <c r="B38" s="80">
        <v>2008</v>
      </c>
      <c r="C38" s="81"/>
      <c r="D38" s="82"/>
      <c r="E38" s="82"/>
      <c r="F38" s="82"/>
      <c r="G38" s="83"/>
      <c r="H38" s="83"/>
      <c r="I38" s="84" t="s">
        <v>109</v>
      </c>
      <c r="J38" s="85">
        <v>12400688</v>
      </c>
      <c r="K38" s="85"/>
      <c r="L38" s="85">
        <f t="shared" si="3"/>
        <v>12400688</v>
      </c>
      <c r="M38" s="86"/>
      <c r="N38" s="86"/>
      <c r="O38" s="86"/>
      <c r="P38" s="86"/>
      <c r="Q38" s="87"/>
      <c r="R38" s="88">
        <v>12400688</v>
      </c>
      <c r="IO38"/>
      <c r="IP38"/>
      <c r="IQ38"/>
      <c r="IR38"/>
      <c r="IS38"/>
      <c r="IT38"/>
      <c r="IU38"/>
      <c r="IV38"/>
    </row>
    <row r="39" spans="1:256" s="58" customFormat="1" ht="70.150000000000006" customHeight="1" x14ac:dyDescent="0.2">
      <c r="A39" s="79">
        <f t="shared" si="2"/>
        <v>35</v>
      </c>
      <c r="B39" s="80">
        <v>2008</v>
      </c>
      <c r="C39" s="81"/>
      <c r="D39" s="82"/>
      <c r="E39" s="82"/>
      <c r="F39" s="82"/>
      <c r="G39" s="89"/>
      <c r="H39" s="80" t="s">
        <v>110</v>
      </c>
      <c r="I39" s="90" t="s">
        <v>111</v>
      </c>
      <c r="J39" s="88">
        <v>2000000</v>
      </c>
      <c r="K39" s="85"/>
      <c r="L39" s="85">
        <f t="shared" si="3"/>
        <v>2000000</v>
      </c>
      <c r="M39" s="86"/>
      <c r="N39" s="86"/>
      <c r="O39" s="86"/>
      <c r="P39" s="86"/>
      <c r="Q39" s="88"/>
      <c r="R39" s="85">
        <v>2000000</v>
      </c>
      <c r="IL39" s="59"/>
      <c r="IM39" s="59"/>
      <c r="IN39" s="59"/>
      <c r="IO39"/>
      <c r="IP39"/>
      <c r="IQ39"/>
      <c r="IR39"/>
      <c r="IS39"/>
      <c r="IT39"/>
      <c r="IU39"/>
      <c r="IV39"/>
    </row>
    <row r="40" spans="1:256" s="58" customFormat="1" ht="70.150000000000006" customHeight="1" x14ac:dyDescent="0.2">
      <c r="A40" s="79">
        <f t="shared" si="2"/>
        <v>36</v>
      </c>
      <c r="B40" s="80">
        <v>2009</v>
      </c>
      <c r="C40" s="91"/>
      <c r="D40" s="82"/>
      <c r="E40" s="82"/>
      <c r="F40" s="82"/>
      <c r="G40" s="89"/>
      <c r="H40" s="80"/>
      <c r="I40" s="90" t="s">
        <v>112</v>
      </c>
      <c r="J40" s="88">
        <v>400000</v>
      </c>
      <c r="K40" s="85"/>
      <c r="L40" s="85">
        <f t="shared" si="3"/>
        <v>400000</v>
      </c>
      <c r="M40" s="86"/>
      <c r="N40" s="86"/>
      <c r="O40" s="86"/>
      <c r="P40" s="86"/>
      <c r="Q40" s="88"/>
      <c r="R40" s="92">
        <v>400000</v>
      </c>
      <c r="IL40" s="59"/>
      <c r="IM40" s="59"/>
      <c r="IN40" s="59"/>
      <c r="IO40"/>
      <c r="IP40"/>
      <c r="IQ40"/>
      <c r="IR40"/>
      <c r="IS40"/>
      <c r="IT40"/>
      <c r="IU40"/>
      <c r="IV40"/>
    </row>
    <row r="41" spans="1:256" s="58" customFormat="1" ht="36.6" customHeight="1" x14ac:dyDescent="0.2">
      <c r="A41" s="93" t="s">
        <v>113</v>
      </c>
      <c r="B41" s="94"/>
      <c r="C41" s="95"/>
      <c r="D41" s="96"/>
      <c r="E41" s="96"/>
      <c r="F41" s="96"/>
      <c r="G41" s="97"/>
      <c r="H41" s="98"/>
      <c r="I41" s="99"/>
      <c r="J41" s="100"/>
      <c r="K41" s="101"/>
      <c r="L41" s="101"/>
      <c r="M41" s="102"/>
      <c r="N41" s="102"/>
      <c r="O41" s="102"/>
      <c r="P41" s="102"/>
      <c r="Q41" s="100"/>
      <c r="R41" s="103"/>
      <c r="IL41" s="59"/>
      <c r="IM41" s="59"/>
      <c r="IN41" s="59"/>
      <c r="IO41" s="59"/>
      <c r="IP41" s="59"/>
      <c r="IQ41" s="59"/>
      <c r="IR41" s="59"/>
      <c r="IS41" s="59"/>
      <c r="IT41" s="59"/>
      <c r="IU41"/>
      <c r="IV41"/>
    </row>
    <row r="42" spans="1:256" s="58" customFormat="1" x14ac:dyDescent="0.2">
      <c r="A42" s="104"/>
      <c r="B42" s="104"/>
      <c r="C42" s="105"/>
      <c r="D42" s="106"/>
      <c r="E42" s="106"/>
      <c r="F42" s="106"/>
      <c r="G42" s="107"/>
      <c r="H42" s="108"/>
      <c r="I42" s="109"/>
      <c r="J42" s="109"/>
      <c r="K42" s="110"/>
      <c r="L42" s="110"/>
      <c r="M42" s="110"/>
      <c r="N42" s="110"/>
      <c r="O42" s="110"/>
      <c r="P42" s="110"/>
      <c r="Q42" s="111"/>
      <c r="R42" s="112"/>
      <c r="IL42" s="59"/>
      <c r="IM42" s="59"/>
      <c r="IN42" s="59"/>
      <c r="IO42" s="59"/>
      <c r="IP42" s="59"/>
      <c r="IQ42" s="59"/>
      <c r="IR42" s="59"/>
      <c r="IS42" s="59"/>
      <c r="IT42" s="59"/>
      <c r="IU42"/>
      <c r="IV42"/>
    </row>
    <row r="43" spans="1:256" s="58" customFormat="1" ht="70.150000000000006" customHeight="1" x14ac:dyDescent="0.2">
      <c r="A43" s="79"/>
      <c r="B43" s="80"/>
      <c r="C43" s="113"/>
      <c r="D43" s="82"/>
      <c r="E43" s="82"/>
      <c r="F43" s="82"/>
      <c r="G43" s="89"/>
      <c r="H43" s="80"/>
      <c r="I43" s="90" t="s">
        <v>114</v>
      </c>
      <c r="J43" s="88">
        <v>1639176.65</v>
      </c>
      <c r="K43" s="85"/>
      <c r="L43" s="85">
        <f>J43+K43-M43</f>
        <v>1639176.65</v>
      </c>
      <c r="M43" s="86"/>
      <c r="N43" s="86"/>
      <c r="O43" s="86"/>
      <c r="P43" s="86"/>
      <c r="Q43" s="88"/>
      <c r="R43" s="88">
        <v>1639176.65</v>
      </c>
      <c r="IL43" s="59"/>
      <c r="IM43" s="59"/>
      <c r="IN43" s="59"/>
      <c r="IO43"/>
      <c r="IP43"/>
      <c r="IQ43"/>
      <c r="IR43"/>
      <c r="IS43"/>
      <c r="IT43"/>
      <c r="IU43"/>
      <c r="IV43"/>
    </row>
    <row r="44" spans="1:256" s="74" customFormat="1" ht="48" x14ac:dyDescent="0.2">
      <c r="A44" s="79"/>
      <c r="B44" s="80"/>
      <c r="C44" s="113"/>
      <c r="D44" s="82" t="s">
        <v>115</v>
      </c>
      <c r="E44" s="82"/>
      <c r="F44" s="82"/>
      <c r="G44" s="83"/>
      <c r="H44" s="82"/>
      <c r="I44" s="84" t="s">
        <v>86</v>
      </c>
      <c r="J44" s="114">
        <v>661057.61</v>
      </c>
      <c r="K44" s="85"/>
      <c r="L44" s="85">
        <f>J44+K44-M44</f>
        <v>661057.61</v>
      </c>
      <c r="M44" s="86"/>
      <c r="N44" s="86"/>
      <c r="O44" s="86"/>
      <c r="P44" s="86"/>
      <c r="Q44" s="85"/>
      <c r="R44" s="88">
        <v>661057.61</v>
      </c>
      <c r="IO44"/>
      <c r="IP44"/>
      <c r="IQ44"/>
      <c r="IR44"/>
      <c r="IS44"/>
      <c r="IT44"/>
      <c r="IU44"/>
      <c r="IV44"/>
    </row>
    <row r="45" spans="1:256" s="74" customFormat="1" ht="60" x14ac:dyDescent="0.2">
      <c r="A45" s="79"/>
      <c r="B45" s="80"/>
      <c r="C45" s="115"/>
      <c r="D45" s="82" t="s">
        <v>116</v>
      </c>
      <c r="E45" s="82"/>
      <c r="F45" s="82"/>
      <c r="G45" s="83"/>
      <c r="H45" s="116"/>
      <c r="I45" s="84" t="s">
        <v>117</v>
      </c>
      <c r="J45" s="85">
        <v>1468000</v>
      </c>
      <c r="K45" s="85"/>
      <c r="L45" s="85">
        <f>J45+K45-M45</f>
        <v>1468000</v>
      </c>
      <c r="M45" s="86"/>
      <c r="N45" s="86"/>
      <c r="O45" s="86"/>
      <c r="P45" s="86"/>
      <c r="Q45" s="87"/>
      <c r="R45" s="88">
        <v>1468000</v>
      </c>
      <c r="IO45" s="59"/>
      <c r="IP45"/>
      <c r="IQ45"/>
      <c r="IR45"/>
      <c r="IS45"/>
      <c r="IT45"/>
      <c r="IU45"/>
      <c r="IV45"/>
    </row>
  </sheetData>
  <mergeCells count="14">
    <mergeCell ref="A1:A2"/>
    <mergeCell ref="B1:B2"/>
    <mergeCell ref="C1:C2"/>
    <mergeCell ref="D1:D2"/>
    <mergeCell ref="E1:E2"/>
    <mergeCell ref="F1:F2"/>
    <mergeCell ref="M1:Q1"/>
    <mergeCell ref="R1:R2"/>
    <mergeCell ref="G1:G2"/>
    <mergeCell ref="H1:H2"/>
    <mergeCell ref="I1:I2"/>
    <mergeCell ref="J1:J2"/>
    <mergeCell ref="K1:K2"/>
    <mergeCell ref="L1:L2"/>
  </mergeCells>
  <pageMargins left="0.47222222222222227" right="0.47222222222222227" top="0.79305555555555562" bottom="0.5708333333333333" header="0.47222222222222227" footer="0.51180555555555562"/>
  <pageSetup paperSize="9" scale="60" orientation="landscape" cellComments="atEnd" useFirstPageNumber="1" horizontalDpi="300" verticalDpi="300"/>
  <headerFooter alignWithMargins="0">
    <oddHeader>&amp;C&amp;"Times New Roman,Bold"&amp;16Gaminių ar pakuotės atliekų tvarkymo programos lėšų panaudojimo 2008 m. ataskaita&amp;R&amp;"Times New Roman,Regular"&amp;12 2009-01-09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pageMargins left="0.47222222222222227" right="0.47222222222222227" top="0.73750000000000004" bottom="0.73750000000000004" header="0.47222222222222227" footer="0.47222222222222227"/>
  <pageSetup paperSize="9" scale="60" firstPageNumber="0" orientation="landscape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pageMargins left="0.47222222222222227" right="0.47222222222222227" top="0.73750000000000004" bottom="0.73750000000000004" header="0.47222222222222227" footer="0.47222222222222227"/>
  <pageSetup paperSize="9" scale="60" firstPageNumber="0" orientation="landscape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Excel_BuiltIn_Print_Titles_1_1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Aurelija Urbonaviciute</dc:creator>
  <cp:lastModifiedBy>a.urbonaviciute</cp:lastModifiedBy>
  <cp:revision>0</cp:revision>
  <cp:lastPrinted>2009-01-09T13:03:01Z</cp:lastPrinted>
  <dcterms:created xsi:type="dcterms:W3CDTF">2009-01-08T14:12:21Z</dcterms:created>
  <dcterms:modified xsi:type="dcterms:W3CDTF">2018-11-15T12:51:52Z</dcterms:modified>
</cp:coreProperties>
</file>